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广告类" sheetId="2" r:id="rId1"/>
  </sheets>
  <definedNames>
    <definedName name="_xlnm._FilterDatabase" localSheetId="0" hidden="1">广告类!$A$1:$K$28</definedName>
    <definedName name="_xlnm.Print_Titles" localSheetId="0">广告类!$1:$3</definedName>
  </definedNames>
  <calcPr calcId="191029" iterate="1" iterateCount="100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<sst xmlns="http://schemas.openxmlformats.org/spreadsheetml/2006/main" count="131" uniqueCount="87">
  <si>
    <t>各项目零星物资集中采购清单（广告类）</t>
  </si>
  <si>
    <t>序号</t>
  </si>
  <si>
    <t>材料名称</t>
  </si>
  <si>
    <t>型号</t>
  </si>
  <si>
    <t>单位</t>
  </si>
  <si>
    <t>数量</t>
  </si>
  <si>
    <r>
      <rPr>
        <b/>
        <sz val="10"/>
        <rFont val="宋体"/>
        <charset val="134"/>
      </rPr>
      <t>材料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不含税单价</t>
    </r>
  </si>
  <si>
    <r>
      <rPr>
        <b/>
        <sz val="10"/>
        <rFont val="宋体"/>
        <charset val="134"/>
      </rPr>
      <t>不含税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金额</t>
    </r>
  </si>
  <si>
    <t>备注</t>
  </si>
  <si>
    <t>安全标语</t>
  </si>
  <si>
    <t>6米</t>
  </si>
  <si>
    <t>副</t>
  </si>
  <si>
    <t xml:space="preserve">安全警示牌（不锈钢）
</t>
  </si>
  <si>
    <t>画面1X1.2米  柱高3.1米</t>
  </si>
  <si>
    <t>块</t>
  </si>
  <si>
    <t>反光画面，1X1.2米，柱高3.1米</t>
  </si>
  <si>
    <t>桥梁警示告知牌</t>
  </si>
  <si>
    <t>版面1.3X1.1米，柱高3米，反光</t>
  </si>
  <si>
    <t xml:space="preserve">施工路段警示立柱
</t>
  </si>
  <si>
    <t>版面1.3X1.1米，柱高4米，反光</t>
  </si>
  <si>
    <t>安全警示牌</t>
  </si>
  <si>
    <t>0.9米X0.6米，木架插牌，双面</t>
  </si>
  <si>
    <t>0.8米X0.6米，木架插牌，双面</t>
  </si>
  <si>
    <t>0.7米X0.5米，木架插牌，双面</t>
  </si>
  <si>
    <t>0.6米X0.4米，木架插牌，双面</t>
  </si>
  <si>
    <t>70公分宽加木方</t>
  </si>
  <si>
    <t>米</t>
  </si>
  <si>
    <t>90公分宽加木方</t>
  </si>
  <si>
    <r>
      <rPr>
        <sz val="10"/>
        <rFont val="宋体"/>
        <charset val="134"/>
      </rPr>
      <t>短排</t>
    </r>
    <r>
      <rPr>
        <sz val="10"/>
        <rFont val="Times New Roman"/>
        <charset val="134"/>
      </rPr>
      <t>LED</t>
    </r>
    <r>
      <rPr>
        <sz val="10"/>
        <rFont val="宋体"/>
        <charset val="134"/>
      </rPr>
      <t>警示灯</t>
    </r>
  </si>
  <si>
    <t>48-70W</t>
  </si>
  <si>
    <t>套</t>
  </si>
  <si>
    <t>反光背心</t>
  </si>
  <si>
    <t>防静电、针织棉</t>
  </si>
  <si>
    <t>件</t>
  </si>
  <si>
    <t>防撞桶</t>
  </si>
  <si>
    <t>55*75cm</t>
  </si>
  <si>
    <t>个</t>
  </si>
  <si>
    <t>减速带</t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</si>
  <si>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公分厚，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米长</t>
    </r>
  </si>
  <si>
    <t>指令标志</t>
  </si>
  <si>
    <t>300*400mm</t>
  </si>
  <si>
    <t>警告标志</t>
  </si>
  <si>
    <t>提示标志</t>
  </si>
  <si>
    <r>
      <rPr>
        <sz val="10"/>
        <rFont val="宋体"/>
        <charset val="134"/>
      </rPr>
      <t>夜间警示诱导灯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</si>
  <si>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左、右向箭头灯</t>
    </r>
    <r>
      <rPr>
        <sz val="10"/>
        <rFont val="Times New Roman"/>
        <charset val="134"/>
      </rPr>
      <t xml:space="preserve"> BGF-329</t>
    </r>
  </si>
  <si>
    <t>锥形桶</t>
  </si>
  <si>
    <r>
      <rPr>
        <sz val="10"/>
        <rFont val="Times New Roman"/>
        <charset val="134"/>
      </rPr>
      <t>PVC</t>
    </r>
    <r>
      <rPr>
        <sz val="10"/>
        <rFont val="宋体"/>
        <charset val="134"/>
      </rPr>
      <t>材质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高</t>
    </r>
    <r>
      <rPr>
        <sz val="10"/>
        <rFont val="Times New Roman"/>
        <charset val="134"/>
      </rPr>
      <t xml:space="preserve">735mm </t>
    </r>
    <r>
      <rPr>
        <sz val="10"/>
        <rFont val="宋体"/>
        <charset val="134"/>
      </rPr>
      <t>底径</t>
    </r>
    <r>
      <rPr>
        <sz val="10"/>
        <rFont val="Times New Roman"/>
        <charset val="134"/>
      </rPr>
      <t>525mm</t>
    </r>
    <r>
      <rPr>
        <sz val="10"/>
        <rFont val="宋体"/>
        <charset val="134"/>
      </rPr>
      <t>带沙陀</t>
    </r>
  </si>
  <si>
    <t>迎检展板</t>
  </si>
  <si>
    <t>3x1.5m  KT板</t>
  </si>
  <si>
    <t>维权告示牌</t>
  </si>
  <si>
    <t>2.4x1.2m KT板</t>
  </si>
  <si>
    <t>七牌一图</t>
  </si>
  <si>
    <r>
      <rPr>
        <sz val="10"/>
        <rFont val="Times New Roman"/>
        <charset val="134"/>
      </rPr>
      <t xml:space="preserve">0.7x0.9m </t>
    </r>
    <r>
      <rPr>
        <sz val="10"/>
        <rFont val="宋体"/>
        <charset val="134"/>
      </rPr>
      <t>不锈钢立牌</t>
    </r>
  </si>
  <si>
    <t>工地平面图</t>
  </si>
  <si>
    <t>山坡立牌</t>
  </si>
  <si>
    <r>
      <rPr>
        <sz val="10"/>
        <rFont val="Times New Roman"/>
        <charset val="134"/>
      </rPr>
      <t xml:space="preserve">1.5x1.8m </t>
    </r>
    <r>
      <rPr>
        <sz val="10"/>
        <rFont val="宋体"/>
        <charset val="134"/>
      </rPr>
      <t>镀锌管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画面</t>
    </r>
  </si>
  <si>
    <t>喷绘布 常规</t>
  </si>
  <si>
    <t>㎡</t>
  </si>
  <si>
    <t>不含安装</t>
  </si>
  <si>
    <t>喷绘布 打围</t>
  </si>
  <si>
    <t>含安装</t>
  </si>
  <si>
    <t>户外背胶车贴</t>
  </si>
  <si>
    <t>高清户外写真+KT板</t>
  </si>
  <si>
    <t>户外写真+5毫米 PVC板</t>
  </si>
  <si>
    <t>安全帽</t>
  </si>
  <si>
    <t>玻璃钢AL-0902</t>
  </si>
  <si>
    <t>顶</t>
  </si>
  <si>
    <t>5公分厚，30米长</t>
  </si>
  <si>
    <t>爆闪灯</t>
  </si>
  <si>
    <r>
      <rPr>
        <sz val="10"/>
        <color rgb="FF000000"/>
        <rFont val="宋体"/>
        <charset val="134"/>
      </rPr>
      <t>爆闪灯双面</t>
    </r>
    <r>
      <rPr>
        <sz val="10"/>
        <color rgb="FF000000"/>
        <rFont val="Times New Roman"/>
        <charset val="134"/>
      </rPr>
      <t xml:space="preserve"> 4</t>
    </r>
    <r>
      <rPr>
        <sz val="10"/>
        <color rgb="FF000000"/>
        <rFont val="宋体"/>
        <charset val="134"/>
      </rPr>
      <t>灯</t>
    </r>
    <r>
      <rPr>
        <sz val="10"/>
        <color rgb="FF000000"/>
        <rFont val="Times New Roman"/>
        <charset val="134"/>
      </rPr>
      <t>5W/8AH0.25W550*140*170mm</t>
    </r>
  </si>
  <si>
    <t>夜间警示诱导灯</t>
  </si>
  <si>
    <r>
      <rPr>
        <sz val="10"/>
        <color rgb="FF000000"/>
        <rFont val="宋体"/>
        <charset val="134"/>
      </rPr>
      <t>左、右向箭头灯</t>
    </r>
    <r>
      <rPr>
        <sz val="10"/>
        <color rgb="FF000000"/>
        <rFont val="Times New Roman"/>
        <charset val="134"/>
      </rPr>
      <t xml:space="preserve"> BGF-329</t>
    </r>
  </si>
  <si>
    <t>对讲机</t>
  </si>
  <si>
    <t>400-470MHz</t>
  </si>
  <si>
    <t>组</t>
  </si>
  <si>
    <t>安全警示带</t>
  </si>
  <si>
    <r>
      <rPr>
        <sz val="10"/>
        <color rgb="FF000000"/>
        <rFont val="宋体"/>
        <charset val="134"/>
      </rPr>
      <t>加厚涤纶</t>
    </r>
    <r>
      <rPr>
        <sz val="10"/>
        <color rgb="FF000000"/>
        <rFont val="Times New Roman"/>
        <charset val="134"/>
      </rPr>
      <t xml:space="preserve"> 100m</t>
    </r>
  </si>
  <si>
    <t>圈</t>
  </si>
  <si>
    <t>短排LED警示灯</t>
  </si>
  <si>
    <t>临边防护栏杆</t>
  </si>
  <si>
    <r>
      <rPr>
        <sz val="10"/>
        <color rgb="FF000000"/>
        <rFont val="宋体"/>
        <charset val="134"/>
      </rPr>
      <t>网格</t>
    </r>
    <r>
      <rPr>
        <sz val="10"/>
        <color rgb="FF000000"/>
        <rFont val="Times New Roman"/>
        <charset val="134"/>
      </rPr>
      <t xml:space="preserve"> 1.2m*2m</t>
    </r>
  </si>
  <si>
    <t>m</t>
  </si>
  <si>
    <r>
      <rPr>
        <sz val="10"/>
        <rFont val="宋体"/>
        <charset val="134"/>
      </rPr>
      <t>广角镜</t>
    </r>
  </si>
  <si>
    <t>80cm</t>
  </si>
  <si>
    <r>
      <rPr>
        <sz val="10"/>
        <rFont val="宋体"/>
        <charset val="0"/>
      </rPr>
      <t>套</t>
    </r>
  </si>
  <si>
    <t>合计</t>
  </si>
  <si>
    <t>注明：1、综合单价包含材料费、上下车费、运输费等。
2、付款方式：月结。
3、质量要求：满足现场要求。
4、采购数量按项目实际需求结算。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</si>
</sst>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1" fillId="0" borderId="0" xfId="0" applyNumberFormat="1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45"/>
  <sheetViews>
    <sheetView tabSelected="1" topLeftCell="A37" workbookViewId="0">
      <selection activeCell="P12" sqref="P12"/>
    </sheetView>
  </sheetViews>
  <sheetFormatPr defaultColWidth="9" defaultRowHeight="37" customHeight="1"/>
  <cols>
    <col min="1" max="1" width="4.625" style="1" customWidth="1"/>
    <col min="2" max="2" width="18.625" style="3" customWidth="1"/>
    <col min="3" max="3" width="24.25" style="1" customWidth="1"/>
    <col min="4" max="4" width="6.375" style="1" customWidth="1"/>
    <col min="5" max="5" width="9" style="1" hidden="1" customWidth="1"/>
    <col min="6" max="6" width="10.875" style="4" hidden="1" customWidth="1"/>
    <col min="7" max="8" width="10.875" style="4" customWidth="1"/>
    <col min="9" max="9" width="13.75" style="4" hidden="1" customWidth="1"/>
    <col min="10" max="10" width="13.75" style="4" customWidth="1"/>
    <col min="11" max="11" width="10.625" style="1" customWidth="1"/>
    <col min="12" max="16368" width="9" style="1"/>
    <col min="16369" max="16384" width="9" style="5"/>
  </cols>
  <sheetData>
    <row r="1" s="1" customFormat="1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3" customHeight="1" spans="1:11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customHeight="1" spans="1:11">
      <c r="A3" s="8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11" t="s">
        <v>6</v>
      </c>
      <c r="G3" s="10" t="s">
        <v>5</v>
      </c>
      <c r="H3" s="11" t="s">
        <v>6</v>
      </c>
      <c r="I3" s="11" t="s">
        <v>7</v>
      </c>
      <c r="J3" s="11" t="s">
        <v>7</v>
      </c>
      <c r="K3" s="8" t="s">
        <v>8</v>
      </c>
    </row>
    <row r="4" s="1" customFormat="1" customHeight="1" spans="1:14">
      <c r="A4" s="12">
        <v>1</v>
      </c>
      <c r="B4" s="13" t="s">
        <v>9</v>
      </c>
      <c r="C4" s="14" t="s">
        <v>10</v>
      </c>
      <c r="D4" s="13" t="s">
        <v>11</v>
      </c>
      <c r="E4" s="13">
        <v>8</v>
      </c>
      <c r="F4" s="15">
        <v>60</v>
      </c>
      <c r="G4" s="15">
        <f>E4*10</f>
        <v>80</v>
      </c>
      <c r="H4" s="15">
        <f>F4*1.05</f>
        <v>63</v>
      </c>
      <c r="I4" s="15">
        <f>H4*E4</f>
        <v>504</v>
      </c>
      <c r="J4" s="15">
        <f>G4*H4</f>
        <v>5040</v>
      </c>
      <c r="K4" s="27"/>
      <c r="N4" s="28"/>
    </row>
    <row r="5" s="1" customFormat="1" customHeight="1" spans="1:14">
      <c r="A5" s="12">
        <v>2</v>
      </c>
      <c r="B5" s="14" t="s">
        <v>12</v>
      </c>
      <c r="C5" s="14" t="s">
        <v>13</v>
      </c>
      <c r="D5" s="13" t="s">
        <v>14</v>
      </c>
      <c r="E5" s="13">
        <v>1</v>
      </c>
      <c r="F5" s="15">
        <v>380</v>
      </c>
      <c r="G5" s="15">
        <f t="shared" ref="G5:G43" si="0">E5*10</f>
        <v>10</v>
      </c>
      <c r="H5" s="15">
        <f>F5*1.05</f>
        <v>399</v>
      </c>
      <c r="I5" s="15">
        <f t="shared" ref="I5:I43" si="1">H5*E5</f>
        <v>399</v>
      </c>
      <c r="J5" s="15">
        <f t="shared" ref="J5:J43" si="2">G5*H5</f>
        <v>3990</v>
      </c>
      <c r="K5" s="27"/>
      <c r="N5" s="29"/>
    </row>
    <row r="6" s="1" customFormat="1" customHeight="1" spans="1:14">
      <c r="A6" s="12">
        <v>3</v>
      </c>
      <c r="B6" s="14" t="s">
        <v>12</v>
      </c>
      <c r="C6" s="14" t="s">
        <v>15</v>
      </c>
      <c r="D6" s="13" t="s">
        <v>14</v>
      </c>
      <c r="E6" s="13">
        <v>1</v>
      </c>
      <c r="F6" s="15">
        <v>440</v>
      </c>
      <c r="G6" s="15">
        <f t="shared" si="0"/>
        <v>10</v>
      </c>
      <c r="H6" s="15">
        <f>F6*1.05</f>
        <v>462</v>
      </c>
      <c r="I6" s="15">
        <f t="shared" si="1"/>
        <v>462</v>
      </c>
      <c r="J6" s="15">
        <f t="shared" si="2"/>
        <v>4620</v>
      </c>
      <c r="K6" s="27"/>
      <c r="N6" s="29"/>
    </row>
    <row r="7" s="1" customFormat="1" customHeight="1" spans="1:14">
      <c r="A7" s="12">
        <v>4</v>
      </c>
      <c r="B7" s="13" t="s">
        <v>16</v>
      </c>
      <c r="C7" s="14" t="s">
        <v>17</v>
      </c>
      <c r="D7" s="13" t="s">
        <v>14</v>
      </c>
      <c r="E7" s="13">
        <v>1</v>
      </c>
      <c r="F7" s="15">
        <v>450</v>
      </c>
      <c r="G7" s="15">
        <f t="shared" si="0"/>
        <v>10</v>
      </c>
      <c r="H7" s="15">
        <f t="shared" ref="H7:H43" si="3">F7*1.05</f>
        <v>472.5</v>
      </c>
      <c r="I7" s="15">
        <f t="shared" si="1"/>
        <v>472.5</v>
      </c>
      <c r="J7" s="15">
        <f t="shared" si="2"/>
        <v>4725</v>
      </c>
      <c r="K7" s="27"/>
      <c r="N7" s="29"/>
    </row>
    <row r="8" s="1" customFormat="1" customHeight="1" spans="1:14">
      <c r="A8" s="12">
        <v>5</v>
      </c>
      <c r="B8" s="14" t="s">
        <v>18</v>
      </c>
      <c r="C8" s="14" t="s">
        <v>19</v>
      </c>
      <c r="D8" s="13" t="s">
        <v>14</v>
      </c>
      <c r="E8" s="13">
        <v>1</v>
      </c>
      <c r="F8" s="15">
        <v>480</v>
      </c>
      <c r="G8" s="15">
        <f t="shared" si="0"/>
        <v>10</v>
      </c>
      <c r="H8" s="15">
        <f t="shared" si="3"/>
        <v>504</v>
      </c>
      <c r="I8" s="15">
        <f t="shared" si="1"/>
        <v>504</v>
      </c>
      <c r="J8" s="15">
        <f t="shared" si="2"/>
        <v>5040</v>
      </c>
      <c r="K8" s="27"/>
      <c r="N8" s="29"/>
    </row>
    <row r="9" s="1" customFormat="1" customHeight="1" spans="1:14">
      <c r="A9" s="12">
        <v>6</v>
      </c>
      <c r="B9" s="13" t="s">
        <v>20</v>
      </c>
      <c r="C9" s="14" t="s">
        <v>21</v>
      </c>
      <c r="D9" s="13" t="s">
        <v>14</v>
      </c>
      <c r="E9" s="13">
        <v>8</v>
      </c>
      <c r="F9" s="15">
        <v>60</v>
      </c>
      <c r="G9" s="15">
        <f t="shared" si="0"/>
        <v>80</v>
      </c>
      <c r="H9" s="15">
        <f t="shared" si="3"/>
        <v>63</v>
      </c>
      <c r="I9" s="15">
        <f t="shared" si="1"/>
        <v>504</v>
      </c>
      <c r="J9" s="15">
        <f t="shared" si="2"/>
        <v>5040</v>
      </c>
      <c r="K9" s="27"/>
      <c r="N9" s="29"/>
    </row>
    <row r="10" s="1" customFormat="1" customHeight="1" spans="1:14">
      <c r="A10" s="12">
        <v>7</v>
      </c>
      <c r="B10" s="13" t="s">
        <v>20</v>
      </c>
      <c r="C10" s="14" t="s">
        <v>22</v>
      </c>
      <c r="D10" s="13" t="s">
        <v>14</v>
      </c>
      <c r="E10" s="13">
        <v>9</v>
      </c>
      <c r="F10" s="15">
        <v>55</v>
      </c>
      <c r="G10" s="15">
        <f t="shared" si="0"/>
        <v>90</v>
      </c>
      <c r="H10" s="15">
        <f t="shared" si="3"/>
        <v>57.75</v>
      </c>
      <c r="I10" s="15">
        <f t="shared" si="1"/>
        <v>519.75</v>
      </c>
      <c r="J10" s="15">
        <f t="shared" si="2"/>
        <v>5197.5</v>
      </c>
      <c r="K10" s="27"/>
      <c r="N10" s="29"/>
    </row>
    <row r="11" s="1" customFormat="1" customHeight="1" spans="1:14">
      <c r="A11" s="12">
        <v>8</v>
      </c>
      <c r="B11" s="13" t="s">
        <v>20</v>
      </c>
      <c r="C11" s="14" t="s">
        <v>23</v>
      </c>
      <c r="D11" s="13" t="s">
        <v>14</v>
      </c>
      <c r="E11" s="13">
        <v>10</v>
      </c>
      <c r="F11" s="15">
        <v>50</v>
      </c>
      <c r="G11" s="15">
        <f t="shared" si="0"/>
        <v>100</v>
      </c>
      <c r="H11" s="15">
        <f t="shared" si="3"/>
        <v>52.5</v>
      </c>
      <c r="I11" s="15">
        <f t="shared" si="1"/>
        <v>525</v>
      </c>
      <c r="J11" s="15">
        <f t="shared" si="2"/>
        <v>5250</v>
      </c>
      <c r="K11" s="27"/>
      <c r="N11" s="29"/>
    </row>
    <row r="12" s="1" customFormat="1" customHeight="1" spans="1:14">
      <c r="A12" s="12">
        <v>9</v>
      </c>
      <c r="B12" s="16" t="s">
        <v>20</v>
      </c>
      <c r="C12" s="14" t="s">
        <v>24</v>
      </c>
      <c r="D12" s="16" t="s">
        <v>14</v>
      </c>
      <c r="E12" s="13">
        <v>11</v>
      </c>
      <c r="F12" s="15">
        <v>45</v>
      </c>
      <c r="G12" s="15">
        <f t="shared" si="0"/>
        <v>110</v>
      </c>
      <c r="H12" s="15">
        <f t="shared" si="3"/>
        <v>47.25</v>
      </c>
      <c r="I12" s="15">
        <f t="shared" si="1"/>
        <v>519.75</v>
      </c>
      <c r="J12" s="15">
        <f t="shared" si="2"/>
        <v>5197.5</v>
      </c>
      <c r="K12" s="27"/>
      <c r="N12" s="29"/>
    </row>
    <row r="13" s="1" customFormat="1" customHeight="1" spans="1:14">
      <c r="A13" s="12">
        <v>10</v>
      </c>
      <c r="B13" s="16" t="s">
        <v>9</v>
      </c>
      <c r="C13" s="16" t="s">
        <v>25</v>
      </c>
      <c r="D13" s="16" t="s">
        <v>26</v>
      </c>
      <c r="E13" s="13">
        <v>59</v>
      </c>
      <c r="F13" s="15">
        <v>7</v>
      </c>
      <c r="G13" s="15">
        <f t="shared" si="0"/>
        <v>590</v>
      </c>
      <c r="H13" s="15">
        <f t="shared" si="3"/>
        <v>7.35</v>
      </c>
      <c r="I13" s="15">
        <f t="shared" si="1"/>
        <v>433.65</v>
      </c>
      <c r="J13" s="15">
        <f t="shared" si="2"/>
        <v>4336.5</v>
      </c>
      <c r="K13" s="27"/>
      <c r="N13" s="29"/>
    </row>
    <row r="14" s="1" customFormat="1" customHeight="1" spans="1:14">
      <c r="A14" s="12">
        <v>11</v>
      </c>
      <c r="B14" s="16" t="s">
        <v>9</v>
      </c>
      <c r="C14" s="16" t="s">
        <v>27</v>
      </c>
      <c r="D14" s="16" t="s">
        <v>26</v>
      </c>
      <c r="E14" s="13">
        <v>60</v>
      </c>
      <c r="F14" s="15">
        <v>8</v>
      </c>
      <c r="G14" s="15">
        <f t="shared" si="0"/>
        <v>600</v>
      </c>
      <c r="H14" s="15">
        <f t="shared" si="3"/>
        <v>8.4</v>
      </c>
      <c r="I14" s="15">
        <f t="shared" si="1"/>
        <v>504</v>
      </c>
      <c r="J14" s="15">
        <f t="shared" si="2"/>
        <v>5040</v>
      </c>
      <c r="K14" s="27"/>
      <c r="N14" s="29"/>
    </row>
    <row r="15" s="1" customFormat="1" customHeight="1" spans="1:14">
      <c r="A15" s="12">
        <v>12</v>
      </c>
      <c r="B15" s="16" t="s">
        <v>28</v>
      </c>
      <c r="C15" s="17" t="s">
        <v>29</v>
      </c>
      <c r="D15" s="16" t="s">
        <v>30</v>
      </c>
      <c r="E15" s="13">
        <v>6</v>
      </c>
      <c r="F15" s="15">
        <v>80</v>
      </c>
      <c r="G15" s="15">
        <f t="shared" si="0"/>
        <v>60</v>
      </c>
      <c r="H15" s="15">
        <f t="shared" si="3"/>
        <v>84</v>
      </c>
      <c r="I15" s="15">
        <f t="shared" si="1"/>
        <v>504</v>
      </c>
      <c r="J15" s="15">
        <f t="shared" si="2"/>
        <v>5040</v>
      </c>
      <c r="K15" s="27"/>
      <c r="N15" s="29"/>
    </row>
    <row r="16" s="1" customFormat="1" customHeight="1" spans="1:14">
      <c r="A16" s="12">
        <v>13</v>
      </c>
      <c r="B16" s="16" t="s">
        <v>31</v>
      </c>
      <c r="C16" s="16" t="s">
        <v>32</v>
      </c>
      <c r="D16" s="16" t="s">
        <v>33</v>
      </c>
      <c r="E16" s="13">
        <v>27</v>
      </c>
      <c r="F16" s="15">
        <v>18</v>
      </c>
      <c r="G16" s="15">
        <f t="shared" si="0"/>
        <v>270</v>
      </c>
      <c r="H16" s="15">
        <f t="shared" si="3"/>
        <v>18.9</v>
      </c>
      <c r="I16" s="15">
        <f t="shared" si="1"/>
        <v>510.3</v>
      </c>
      <c r="J16" s="15">
        <f t="shared" si="2"/>
        <v>5103</v>
      </c>
      <c r="K16" s="27"/>
      <c r="N16" s="29"/>
    </row>
    <row r="17" s="1" customFormat="1" customHeight="1" spans="1:14">
      <c r="A17" s="12">
        <v>14</v>
      </c>
      <c r="B17" s="16" t="s">
        <v>34</v>
      </c>
      <c r="C17" s="17" t="s">
        <v>35</v>
      </c>
      <c r="D17" s="16" t="s">
        <v>36</v>
      </c>
      <c r="E17" s="13">
        <v>4</v>
      </c>
      <c r="F17" s="15">
        <v>120</v>
      </c>
      <c r="G17" s="15">
        <f t="shared" si="0"/>
        <v>40</v>
      </c>
      <c r="H17" s="15">
        <f t="shared" si="3"/>
        <v>126</v>
      </c>
      <c r="I17" s="15">
        <f t="shared" si="1"/>
        <v>504</v>
      </c>
      <c r="J17" s="15">
        <f t="shared" si="2"/>
        <v>5040</v>
      </c>
      <c r="K17" s="27"/>
      <c r="N17" s="29"/>
    </row>
    <row r="18" s="1" customFormat="1" customHeight="1" spans="1:14">
      <c r="A18" s="12">
        <v>15</v>
      </c>
      <c r="B18" s="16" t="s">
        <v>37</v>
      </c>
      <c r="C18" s="17" t="s">
        <v>38</v>
      </c>
      <c r="D18" s="16" t="s">
        <v>26</v>
      </c>
      <c r="E18" s="13">
        <v>7</v>
      </c>
      <c r="F18" s="15">
        <v>65</v>
      </c>
      <c r="G18" s="15">
        <f t="shared" si="0"/>
        <v>70</v>
      </c>
      <c r="H18" s="15">
        <f t="shared" si="3"/>
        <v>68.25</v>
      </c>
      <c r="I18" s="15">
        <f t="shared" si="1"/>
        <v>477.75</v>
      </c>
      <c r="J18" s="15">
        <f t="shared" si="2"/>
        <v>4777.5</v>
      </c>
      <c r="K18" s="27"/>
      <c r="N18" s="29"/>
    </row>
    <row r="19" s="1" customFormat="1" customHeight="1" spans="1:14">
      <c r="A19" s="12">
        <v>16</v>
      </c>
      <c r="B19" s="16" t="s">
        <v>39</v>
      </c>
      <c r="C19" s="16" t="s">
        <v>40</v>
      </c>
      <c r="D19" s="16" t="s">
        <v>14</v>
      </c>
      <c r="E19" s="13">
        <v>96</v>
      </c>
      <c r="F19" s="16">
        <v>5</v>
      </c>
      <c r="G19" s="15">
        <f t="shared" si="0"/>
        <v>960</v>
      </c>
      <c r="H19" s="15">
        <f t="shared" si="3"/>
        <v>5.25</v>
      </c>
      <c r="I19" s="15">
        <f t="shared" si="1"/>
        <v>504</v>
      </c>
      <c r="J19" s="15">
        <f t="shared" si="2"/>
        <v>5040</v>
      </c>
      <c r="K19" s="27"/>
      <c r="N19" s="29"/>
    </row>
    <row r="20" s="1" customFormat="1" customHeight="1" spans="1:14">
      <c r="A20" s="12">
        <v>17</v>
      </c>
      <c r="B20" s="16" t="s">
        <v>41</v>
      </c>
      <c r="C20" s="17" t="s">
        <v>40</v>
      </c>
      <c r="D20" s="16" t="s">
        <v>14</v>
      </c>
      <c r="E20" s="13">
        <v>96</v>
      </c>
      <c r="F20" s="15">
        <v>5</v>
      </c>
      <c r="G20" s="15">
        <f t="shared" si="0"/>
        <v>960</v>
      </c>
      <c r="H20" s="15">
        <f t="shared" si="3"/>
        <v>5.25</v>
      </c>
      <c r="I20" s="15">
        <f t="shared" si="1"/>
        <v>504</v>
      </c>
      <c r="J20" s="15">
        <f t="shared" si="2"/>
        <v>5040</v>
      </c>
      <c r="K20" s="27"/>
      <c r="N20" s="29"/>
    </row>
    <row r="21" s="1" customFormat="1" customHeight="1" spans="1:16373">
      <c r="A21" s="12">
        <v>18</v>
      </c>
      <c r="B21" s="16" t="s">
        <v>42</v>
      </c>
      <c r="C21" s="17" t="s">
        <v>40</v>
      </c>
      <c r="D21" s="16" t="s">
        <v>14</v>
      </c>
      <c r="E21" s="13">
        <v>96</v>
      </c>
      <c r="F21" s="15">
        <v>5</v>
      </c>
      <c r="G21" s="15">
        <f t="shared" si="0"/>
        <v>960</v>
      </c>
      <c r="H21" s="15">
        <f t="shared" si="3"/>
        <v>5.25</v>
      </c>
      <c r="I21" s="15">
        <f t="shared" si="1"/>
        <v>504</v>
      </c>
      <c r="J21" s="15">
        <f t="shared" si="2"/>
        <v>5040</v>
      </c>
      <c r="K21" s="27"/>
      <c r="N21" s="29"/>
      <c r="XEH21" s="5"/>
      <c r="XEI21" s="5"/>
      <c r="XEJ21" s="5"/>
      <c r="XEK21" s="5"/>
      <c r="XEL21" s="5"/>
      <c r="XEM21" s="5"/>
      <c r="XEN21" s="5"/>
      <c r="XEO21" s="5"/>
      <c r="XEP21" s="5"/>
      <c r="XEQ21" s="5"/>
      <c r="XER21" s="5"/>
      <c r="XES21" s="5"/>
    </row>
    <row r="22" s="1" customFormat="1" customHeight="1" spans="1:16373">
      <c r="A22" s="12">
        <v>19</v>
      </c>
      <c r="B22" s="16" t="s">
        <v>43</v>
      </c>
      <c r="C22" s="16" t="s">
        <v>44</v>
      </c>
      <c r="D22" s="16" t="s">
        <v>36</v>
      </c>
      <c r="E22" s="13">
        <v>3</v>
      </c>
      <c r="F22" s="15">
        <v>160</v>
      </c>
      <c r="G22" s="15">
        <f t="shared" si="0"/>
        <v>30</v>
      </c>
      <c r="H22" s="15">
        <f t="shared" si="3"/>
        <v>168</v>
      </c>
      <c r="I22" s="15">
        <f t="shared" si="1"/>
        <v>504</v>
      </c>
      <c r="J22" s="15">
        <f t="shared" si="2"/>
        <v>5040</v>
      </c>
      <c r="K22" s="27"/>
      <c r="N22" s="29"/>
      <c r="XEH22" s="5"/>
      <c r="XEI22" s="5"/>
      <c r="XEJ22" s="5"/>
      <c r="XEK22" s="5"/>
      <c r="XEL22" s="5"/>
      <c r="XEM22" s="5"/>
      <c r="XEN22" s="5"/>
      <c r="XEO22" s="5"/>
      <c r="XEP22" s="5"/>
      <c r="XEQ22" s="5"/>
      <c r="XER22" s="5"/>
      <c r="XES22" s="5"/>
    </row>
    <row r="23" s="1" customFormat="1" customHeight="1" spans="1:16373">
      <c r="A23" s="12">
        <v>20</v>
      </c>
      <c r="B23" s="16" t="s">
        <v>45</v>
      </c>
      <c r="C23" s="17" t="s">
        <v>46</v>
      </c>
      <c r="D23" s="16" t="s">
        <v>36</v>
      </c>
      <c r="E23" s="13">
        <v>17</v>
      </c>
      <c r="F23" s="15">
        <v>28</v>
      </c>
      <c r="G23" s="15">
        <f t="shared" si="0"/>
        <v>170</v>
      </c>
      <c r="H23" s="15">
        <f t="shared" si="3"/>
        <v>29.4</v>
      </c>
      <c r="I23" s="15">
        <f t="shared" si="1"/>
        <v>499.8</v>
      </c>
      <c r="J23" s="15">
        <f t="shared" si="2"/>
        <v>4998</v>
      </c>
      <c r="K23" s="27"/>
      <c r="N23" s="29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  <c r="XES23" s="5"/>
    </row>
    <row r="24" s="1" customFormat="1" customHeight="1" spans="1:16373">
      <c r="A24" s="12">
        <v>21</v>
      </c>
      <c r="B24" s="16" t="s">
        <v>47</v>
      </c>
      <c r="C24" s="16" t="s">
        <v>48</v>
      </c>
      <c r="D24" s="16" t="s">
        <v>14</v>
      </c>
      <c r="E24" s="13">
        <v>2</v>
      </c>
      <c r="F24" s="15">
        <v>240</v>
      </c>
      <c r="G24" s="15">
        <f t="shared" si="0"/>
        <v>20</v>
      </c>
      <c r="H24" s="15">
        <f t="shared" si="3"/>
        <v>252</v>
      </c>
      <c r="I24" s="15">
        <f t="shared" si="1"/>
        <v>504</v>
      </c>
      <c r="J24" s="15">
        <f t="shared" si="2"/>
        <v>5040</v>
      </c>
      <c r="K24" s="27"/>
      <c r="N24" s="29"/>
      <c r="XEH24" s="5"/>
      <c r="XEI24" s="5"/>
      <c r="XEJ24" s="5"/>
      <c r="XEK24" s="5"/>
      <c r="XEL24" s="5"/>
      <c r="XEM24" s="5"/>
      <c r="XEN24" s="5"/>
      <c r="XEO24" s="5"/>
      <c r="XEP24" s="5"/>
      <c r="XEQ24" s="5"/>
      <c r="XER24" s="5"/>
      <c r="XES24" s="5"/>
    </row>
    <row r="25" s="1" customFormat="1" customHeight="1" spans="1:16373">
      <c r="A25" s="12">
        <v>22</v>
      </c>
      <c r="B25" s="18" t="s">
        <v>49</v>
      </c>
      <c r="C25" s="16" t="s">
        <v>50</v>
      </c>
      <c r="D25" s="16" t="s">
        <v>14</v>
      </c>
      <c r="E25" s="13">
        <v>3</v>
      </c>
      <c r="F25" s="15">
        <v>170</v>
      </c>
      <c r="G25" s="15">
        <f t="shared" si="0"/>
        <v>30</v>
      </c>
      <c r="H25" s="15">
        <f t="shared" si="3"/>
        <v>178.5</v>
      </c>
      <c r="I25" s="15">
        <f t="shared" si="1"/>
        <v>535.5</v>
      </c>
      <c r="J25" s="15">
        <f t="shared" si="2"/>
        <v>5355</v>
      </c>
      <c r="K25" s="27"/>
      <c r="N25" s="29"/>
      <c r="XEH25" s="5"/>
      <c r="XEI25" s="5"/>
      <c r="XEJ25" s="5"/>
      <c r="XEK25" s="5"/>
      <c r="XEL25" s="5"/>
      <c r="XEM25" s="5"/>
      <c r="XEN25" s="5"/>
      <c r="XEO25" s="5"/>
      <c r="XEP25" s="5"/>
      <c r="XEQ25" s="5"/>
      <c r="XER25" s="5"/>
      <c r="XES25" s="5"/>
    </row>
    <row r="26" s="1" customFormat="1" customHeight="1" spans="1:16373">
      <c r="A26" s="12">
        <v>23</v>
      </c>
      <c r="B26" s="16" t="s">
        <v>51</v>
      </c>
      <c r="C26" s="17" t="s">
        <v>52</v>
      </c>
      <c r="D26" s="16" t="s">
        <v>14</v>
      </c>
      <c r="E26" s="13">
        <v>2</v>
      </c>
      <c r="F26" s="15">
        <v>280</v>
      </c>
      <c r="G26" s="15">
        <f t="shared" si="0"/>
        <v>20</v>
      </c>
      <c r="H26" s="15">
        <f t="shared" si="3"/>
        <v>294</v>
      </c>
      <c r="I26" s="15">
        <f t="shared" si="1"/>
        <v>588</v>
      </c>
      <c r="J26" s="15">
        <f t="shared" si="2"/>
        <v>5880</v>
      </c>
      <c r="K26" s="27"/>
      <c r="N26" s="29"/>
      <c r="XEH26" s="5"/>
      <c r="XEI26" s="5"/>
      <c r="XEJ26" s="5"/>
      <c r="XEK26" s="5"/>
      <c r="XEL26" s="5"/>
      <c r="XEM26" s="5"/>
      <c r="XEN26" s="5"/>
      <c r="XEO26" s="5"/>
      <c r="XEP26" s="5"/>
      <c r="XEQ26" s="5"/>
      <c r="XER26" s="5"/>
      <c r="XES26" s="5"/>
    </row>
    <row r="27" s="1" customFormat="1" customHeight="1" spans="1:16373">
      <c r="A27" s="12">
        <v>24</v>
      </c>
      <c r="B27" s="16" t="s">
        <v>53</v>
      </c>
      <c r="C27" s="16" t="s">
        <v>50</v>
      </c>
      <c r="D27" s="16" t="s">
        <v>14</v>
      </c>
      <c r="E27" s="13">
        <v>3</v>
      </c>
      <c r="F27" s="15">
        <v>170</v>
      </c>
      <c r="G27" s="15">
        <f t="shared" si="0"/>
        <v>30</v>
      </c>
      <c r="H27" s="15">
        <f t="shared" si="3"/>
        <v>178.5</v>
      </c>
      <c r="I27" s="15">
        <f t="shared" si="1"/>
        <v>535.5</v>
      </c>
      <c r="J27" s="15">
        <f t="shared" si="2"/>
        <v>5355</v>
      </c>
      <c r="K27" s="27"/>
      <c r="N27" s="29"/>
      <c r="XEH27" s="5"/>
      <c r="XEI27" s="5"/>
      <c r="XEJ27" s="5"/>
      <c r="XEK27" s="5"/>
      <c r="XEL27" s="5"/>
      <c r="XEM27" s="5"/>
      <c r="XEN27" s="5"/>
      <c r="XEO27" s="5"/>
      <c r="XEP27" s="5"/>
      <c r="XEQ27" s="5"/>
      <c r="XER27" s="5"/>
      <c r="XES27" s="5"/>
    </row>
    <row r="28" s="1" customFormat="1" customHeight="1" spans="1:16373">
      <c r="A28" s="12">
        <v>25</v>
      </c>
      <c r="B28" s="16" t="s">
        <v>54</v>
      </c>
      <c r="C28" s="17" t="s">
        <v>55</v>
      </c>
      <c r="D28" s="16" t="s">
        <v>14</v>
      </c>
      <c r="E28" s="13">
        <v>1</v>
      </c>
      <c r="F28" s="15">
        <v>480</v>
      </c>
      <c r="G28" s="15">
        <f t="shared" si="0"/>
        <v>10</v>
      </c>
      <c r="H28" s="15">
        <f t="shared" si="3"/>
        <v>504</v>
      </c>
      <c r="I28" s="15">
        <f t="shared" si="1"/>
        <v>504</v>
      </c>
      <c r="J28" s="15">
        <f t="shared" si="2"/>
        <v>5040</v>
      </c>
      <c r="K28" s="27"/>
      <c r="N28" s="29"/>
      <c r="XEH28" s="5"/>
      <c r="XEI28" s="5"/>
      <c r="XEJ28" s="5"/>
      <c r="XEK28" s="5"/>
      <c r="XEL28" s="5"/>
      <c r="XEM28" s="5"/>
      <c r="XEN28" s="5"/>
      <c r="XEO28" s="5"/>
      <c r="XEP28" s="5"/>
      <c r="XEQ28" s="5"/>
      <c r="XER28" s="5"/>
      <c r="XES28" s="5"/>
    </row>
    <row r="29" customHeight="1" spans="1:14">
      <c r="A29" s="12">
        <v>26</v>
      </c>
      <c r="B29" s="19" t="s">
        <v>56</v>
      </c>
      <c r="C29" s="20"/>
      <c r="D29" s="20" t="s">
        <v>57</v>
      </c>
      <c r="E29" s="13">
        <v>96</v>
      </c>
      <c r="F29" s="15">
        <v>5</v>
      </c>
      <c r="G29" s="15">
        <f t="shared" si="0"/>
        <v>960</v>
      </c>
      <c r="H29" s="15">
        <f t="shared" si="3"/>
        <v>5.25</v>
      </c>
      <c r="I29" s="15">
        <f t="shared" si="1"/>
        <v>504</v>
      </c>
      <c r="J29" s="15">
        <f t="shared" si="2"/>
        <v>5040</v>
      </c>
      <c r="K29" s="20" t="s">
        <v>58</v>
      </c>
      <c r="N29" s="29"/>
    </row>
    <row r="30" customHeight="1" spans="1:14">
      <c r="A30" s="12">
        <v>27</v>
      </c>
      <c r="B30" s="19" t="s">
        <v>59</v>
      </c>
      <c r="C30" s="20"/>
      <c r="D30" s="20" t="s">
        <v>57</v>
      </c>
      <c r="E30" s="13">
        <v>44</v>
      </c>
      <c r="F30" s="15">
        <v>11</v>
      </c>
      <c r="G30" s="15">
        <f t="shared" si="0"/>
        <v>440</v>
      </c>
      <c r="H30" s="15">
        <f t="shared" si="3"/>
        <v>11.55</v>
      </c>
      <c r="I30" s="15">
        <f t="shared" si="1"/>
        <v>508.2</v>
      </c>
      <c r="J30" s="15">
        <f t="shared" si="2"/>
        <v>5082</v>
      </c>
      <c r="K30" s="20" t="s">
        <v>60</v>
      </c>
      <c r="N30" s="29"/>
    </row>
    <row r="31" customHeight="1" spans="1:14">
      <c r="A31" s="12">
        <v>28</v>
      </c>
      <c r="B31" s="19" t="s">
        <v>61</v>
      </c>
      <c r="C31" s="20"/>
      <c r="D31" s="20" t="s">
        <v>57</v>
      </c>
      <c r="E31" s="13">
        <v>40</v>
      </c>
      <c r="F31" s="15">
        <v>12</v>
      </c>
      <c r="G31" s="15">
        <f t="shared" si="0"/>
        <v>400</v>
      </c>
      <c r="H31" s="15">
        <f t="shared" si="3"/>
        <v>12.6</v>
      </c>
      <c r="I31" s="15">
        <f t="shared" si="1"/>
        <v>504</v>
      </c>
      <c r="J31" s="15">
        <f t="shared" si="2"/>
        <v>5040</v>
      </c>
      <c r="K31" s="20"/>
      <c r="N31" s="29"/>
    </row>
    <row r="32" customHeight="1" spans="1:14">
      <c r="A32" s="12">
        <v>29</v>
      </c>
      <c r="B32" s="19" t="s">
        <v>62</v>
      </c>
      <c r="C32" s="20"/>
      <c r="D32" s="20" t="s">
        <v>57</v>
      </c>
      <c r="E32" s="13">
        <v>28</v>
      </c>
      <c r="F32" s="15">
        <v>17</v>
      </c>
      <c r="G32" s="15">
        <f t="shared" si="0"/>
        <v>280</v>
      </c>
      <c r="H32" s="15">
        <f t="shared" si="3"/>
        <v>17.85</v>
      </c>
      <c r="I32" s="15">
        <f t="shared" si="1"/>
        <v>499.8</v>
      </c>
      <c r="J32" s="15">
        <f t="shared" si="2"/>
        <v>4998</v>
      </c>
      <c r="K32" s="20"/>
      <c r="N32" s="29"/>
    </row>
    <row r="33" customHeight="1" spans="1:14">
      <c r="A33" s="12">
        <v>30</v>
      </c>
      <c r="B33" s="19" t="s">
        <v>63</v>
      </c>
      <c r="C33" s="20"/>
      <c r="D33" s="20" t="s">
        <v>57</v>
      </c>
      <c r="E33" s="13">
        <v>16</v>
      </c>
      <c r="F33" s="15">
        <v>30</v>
      </c>
      <c r="G33" s="15">
        <f t="shared" si="0"/>
        <v>160</v>
      </c>
      <c r="H33" s="15">
        <f t="shared" si="3"/>
        <v>31.5</v>
      </c>
      <c r="I33" s="15">
        <f t="shared" si="1"/>
        <v>504</v>
      </c>
      <c r="J33" s="15">
        <f t="shared" si="2"/>
        <v>5040</v>
      </c>
      <c r="K33" s="20"/>
      <c r="N33" s="29"/>
    </row>
    <row r="34" customHeight="1" spans="1:14">
      <c r="A34" s="12">
        <v>31</v>
      </c>
      <c r="B34" s="19" t="s">
        <v>64</v>
      </c>
      <c r="C34" s="19" t="s">
        <v>65</v>
      </c>
      <c r="D34" s="19" t="s">
        <v>66</v>
      </c>
      <c r="E34" s="13">
        <v>13</v>
      </c>
      <c r="F34" s="21">
        <v>35</v>
      </c>
      <c r="G34" s="15">
        <f t="shared" si="0"/>
        <v>130</v>
      </c>
      <c r="H34" s="15">
        <f t="shared" si="3"/>
        <v>36.75</v>
      </c>
      <c r="I34" s="15">
        <f t="shared" si="1"/>
        <v>477.75</v>
      </c>
      <c r="J34" s="15">
        <f t="shared" si="2"/>
        <v>4777.5</v>
      </c>
      <c r="K34" s="24"/>
      <c r="N34" s="29"/>
    </row>
    <row r="35" customHeight="1" spans="1:14">
      <c r="A35" s="12">
        <v>32</v>
      </c>
      <c r="B35" s="19" t="s">
        <v>31</v>
      </c>
      <c r="C35" s="20" t="s">
        <v>32</v>
      </c>
      <c r="D35" s="20" t="s">
        <v>33</v>
      </c>
      <c r="E35" s="13">
        <v>34</v>
      </c>
      <c r="F35" s="22">
        <v>14</v>
      </c>
      <c r="G35" s="15">
        <f t="shared" si="0"/>
        <v>340</v>
      </c>
      <c r="H35" s="15">
        <f t="shared" si="3"/>
        <v>14.7</v>
      </c>
      <c r="I35" s="15">
        <f t="shared" si="1"/>
        <v>499.8</v>
      </c>
      <c r="J35" s="15">
        <f t="shared" si="2"/>
        <v>4998</v>
      </c>
      <c r="K35" s="24"/>
      <c r="N35" s="29"/>
    </row>
    <row r="36" customHeight="1" spans="1:14">
      <c r="A36" s="12">
        <v>33</v>
      </c>
      <c r="B36" s="19" t="s">
        <v>37</v>
      </c>
      <c r="C36" s="20" t="s">
        <v>67</v>
      </c>
      <c r="D36" s="20" t="s">
        <v>26</v>
      </c>
      <c r="E36" s="13">
        <v>3</v>
      </c>
      <c r="F36" s="22">
        <v>146</v>
      </c>
      <c r="G36" s="15">
        <f t="shared" si="0"/>
        <v>30</v>
      </c>
      <c r="H36" s="15">
        <f t="shared" si="3"/>
        <v>153.3</v>
      </c>
      <c r="I36" s="15">
        <f t="shared" si="1"/>
        <v>459.9</v>
      </c>
      <c r="J36" s="15">
        <f t="shared" si="2"/>
        <v>4599</v>
      </c>
      <c r="K36" s="24"/>
      <c r="N36" s="29"/>
    </row>
    <row r="37" customHeight="1" spans="1:14">
      <c r="A37" s="12">
        <v>34</v>
      </c>
      <c r="B37" s="19" t="s">
        <v>68</v>
      </c>
      <c r="C37" s="20" t="s">
        <v>69</v>
      </c>
      <c r="D37" s="20" t="s">
        <v>36</v>
      </c>
      <c r="E37" s="13">
        <v>2</v>
      </c>
      <c r="F37" s="22">
        <v>253</v>
      </c>
      <c r="G37" s="15">
        <f t="shared" si="0"/>
        <v>20</v>
      </c>
      <c r="H37" s="15">
        <f t="shared" si="3"/>
        <v>265.65</v>
      </c>
      <c r="I37" s="15">
        <f t="shared" si="1"/>
        <v>531.3</v>
      </c>
      <c r="J37" s="15">
        <f t="shared" si="2"/>
        <v>5313</v>
      </c>
      <c r="K37" s="24"/>
      <c r="N37" s="29"/>
    </row>
    <row r="38" customHeight="1" spans="1:14">
      <c r="A38" s="12">
        <v>35</v>
      </c>
      <c r="B38" s="19" t="s">
        <v>70</v>
      </c>
      <c r="C38" s="20" t="s">
        <v>71</v>
      </c>
      <c r="D38" s="20" t="s">
        <v>36</v>
      </c>
      <c r="E38" s="13">
        <v>1</v>
      </c>
      <c r="F38" s="22">
        <v>373</v>
      </c>
      <c r="G38" s="15">
        <f t="shared" si="0"/>
        <v>10</v>
      </c>
      <c r="H38" s="15">
        <f t="shared" si="3"/>
        <v>391.65</v>
      </c>
      <c r="I38" s="15">
        <f t="shared" si="1"/>
        <v>391.65</v>
      </c>
      <c r="J38" s="15">
        <f t="shared" si="2"/>
        <v>3916.5</v>
      </c>
      <c r="K38" s="24"/>
      <c r="N38" s="29"/>
    </row>
    <row r="39" customHeight="1" spans="1:14">
      <c r="A39" s="12">
        <v>36</v>
      </c>
      <c r="B39" s="19" t="s">
        <v>72</v>
      </c>
      <c r="C39" s="20" t="s">
        <v>73</v>
      </c>
      <c r="D39" s="20" t="s">
        <v>74</v>
      </c>
      <c r="E39" s="13">
        <v>2</v>
      </c>
      <c r="F39" s="22">
        <v>220</v>
      </c>
      <c r="G39" s="15">
        <f t="shared" si="0"/>
        <v>20</v>
      </c>
      <c r="H39" s="15">
        <f t="shared" si="3"/>
        <v>231</v>
      </c>
      <c r="I39" s="15">
        <f t="shared" si="1"/>
        <v>462</v>
      </c>
      <c r="J39" s="15">
        <f t="shared" si="2"/>
        <v>4620</v>
      </c>
      <c r="K39" s="24"/>
      <c r="N39" s="29"/>
    </row>
    <row r="40" customHeight="1" spans="1:14">
      <c r="A40" s="12">
        <v>37</v>
      </c>
      <c r="B40" s="19" t="s">
        <v>75</v>
      </c>
      <c r="C40" s="20" t="s">
        <v>76</v>
      </c>
      <c r="D40" s="20" t="s">
        <v>77</v>
      </c>
      <c r="E40" s="13">
        <v>69</v>
      </c>
      <c r="F40" s="22">
        <v>7</v>
      </c>
      <c r="G40" s="15">
        <f t="shared" si="0"/>
        <v>690</v>
      </c>
      <c r="H40" s="15">
        <f t="shared" si="3"/>
        <v>7.35</v>
      </c>
      <c r="I40" s="15">
        <f t="shared" si="1"/>
        <v>507.15</v>
      </c>
      <c r="J40" s="15">
        <f t="shared" si="2"/>
        <v>5071.5</v>
      </c>
      <c r="K40" s="24"/>
      <c r="N40" s="29"/>
    </row>
    <row r="41" customHeight="1" spans="1:14">
      <c r="A41" s="12">
        <v>38</v>
      </c>
      <c r="B41" s="19" t="s">
        <v>78</v>
      </c>
      <c r="C41" s="20" t="s">
        <v>29</v>
      </c>
      <c r="D41" s="20" t="s">
        <v>30</v>
      </c>
      <c r="E41" s="13">
        <v>2</v>
      </c>
      <c r="F41" s="22">
        <v>216</v>
      </c>
      <c r="G41" s="15">
        <f t="shared" si="0"/>
        <v>20</v>
      </c>
      <c r="H41" s="15">
        <f t="shared" si="3"/>
        <v>226.8</v>
      </c>
      <c r="I41" s="15">
        <f t="shared" si="1"/>
        <v>453.6</v>
      </c>
      <c r="J41" s="15">
        <f t="shared" si="2"/>
        <v>4536</v>
      </c>
      <c r="K41" s="24"/>
      <c r="N41" s="29"/>
    </row>
    <row r="42" customHeight="1" spans="1:14">
      <c r="A42" s="12">
        <v>39</v>
      </c>
      <c r="B42" s="19" t="s">
        <v>79</v>
      </c>
      <c r="C42" s="20" t="s">
        <v>80</v>
      </c>
      <c r="D42" s="20" t="s">
        <v>81</v>
      </c>
      <c r="E42" s="13">
        <v>6</v>
      </c>
      <c r="F42" s="22">
        <v>79</v>
      </c>
      <c r="G42" s="15">
        <f t="shared" si="0"/>
        <v>60</v>
      </c>
      <c r="H42" s="15">
        <f t="shared" si="3"/>
        <v>82.95</v>
      </c>
      <c r="I42" s="15">
        <f t="shared" si="1"/>
        <v>497.7</v>
      </c>
      <c r="J42" s="15">
        <f t="shared" si="2"/>
        <v>4977</v>
      </c>
      <c r="K42" s="24"/>
      <c r="N42" s="29"/>
    </row>
    <row r="43" customHeight="1" spans="1:14">
      <c r="A43" s="12">
        <v>40</v>
      </c>
      <c r="B43" s="19" t="s">
        <v>82</v>
      </c>
      <c r="C43" s="20" t="s">
        <v>83</v>
      </c>
      <c r="D43" s="20" t="s">
        <v>84</v>
      </c>
      <c r="E43" s="13">
        <v>2</v>
      </c>
      <c r="F43" s="22">
        <v>238</v>
      </c>
      <c r="G43" s="15">
        <f t="shared" si="0"/>
        <v>20</v>
      </c>
      <c r="H43" s="15">
        <f t="shared" si="3"/>
        <v>249.9</v>
      </c>
      <c r="I43" s="15">
        <f t="shared" si="1"/>
        <v>499.8</v>
      </c>
      <c r="J43" s="15">
        <f t="shared" si="2"/>
        <v>4998</v>
      </c>
      <c r="K43" s="24"/>
      <c r="N43" s="29"/>
    </row>
    <row r="44" ht="30" customHeight="1" spans="1:11">
      <c r="A44" s="23" t="s">
        <v>85</v>
      </c>
      <c r="B44" s="23"/>
      <c r="C44" s="23"/>
      <c r="D44" s="24"/>
      <c r="E44" s="24"/>
      <c r="F44" s="24"/>
      <c r="G44" s="24"/>
      <c r="H44" s="24"/>
      <c r="I44" s="30">
        <v>19831</v>
      </c>
      <c r="J44" s="30">
        <f>SUM(J4:J43)</f>
        <v>198271.5</v>
      </c>
      <c r="K44" s="24"/>
    </row>
    <row r="45" ht="72" customHeight="1" spans="1:11">
      <c r="A45" s="25" t="s">
        <v>86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</row>
  </sheetData>
  <mergeCells count="3">
    <mergeCell ref="A44:C44"/>
    <mergeCell ref="A45:K45"/>
    <mergeCell ref="A1:K2"/>
  </mergeCells>
  <dataValidations count="1">
    <dataValidation allowBlank="1" showInputMessage="1" showErrorMessage="1" sqref="C34 C35 C36 C37 C38 C39 C40 C41 C42 C43"/>
  </dataValidations>
  <pageMargins left="0.751388888888889" right="0.751388888888889" top="1" bottom="1" header="0.5" footer="0.5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广告类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不羁的风</cp:lastModifiedBy>
  <dcterms:created xsi:type="dcterms:W3CDTF">2023-12-25T00:47:00Z</dcterms:created>
  <dcterms:modified xsi:type="dcterms:W3CDTF">2024-04-29T01:49:50Z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40ED494001AD4650B0E333DDD6706144_13</vt:lpwstr>
  </property>
  <property fmtid="{D5CDD505-2E9C-101B-9397-08002B2CF9AE}" pid="3" name="KSOProductBuildVer">
    <vt:lpwstr>2052-12.1.0.16894</vt:lpwstr>
  </property>
  <property fmtid="{D5CDD505-2E9C-101B-9397-08002B2CF9AE}" pid="4" name="KSOReadingLayout">
    <vt:bool>true</vt:bool>
  </property>
</Properties>
</file>